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915" windowHeight="11310"/>
  </bookViews>
  <sheets>
    <sheet name="NV 80%ers" sheetId="1" r:id="rId1"/>
  </sheets>
  <externalReferences>
    <externalReference r:id="rId2"/>
  </externalReferences>
  <definedNames>
    <definedName name="Criteria_Pollutants_Crosstab" localSheetId="0">#REF!</definedName>
    <definedName name="Criteria_Pollutants_Crosstab">#REF!</definedName>
  </definedNames>
  <calcPr calcId="145621"/>
</workbook>
</file>

<file path=xl/calcChain.xml><?xml version="1.0" encoding="utf-8"?>
<calcChain xmlns="http://schemas.openxmlformats.org/spreadsheetml/2006/main">
  <c r="M34" i="1" l="1"/>
  <c r="O34" i="1" s="1"/>
  <c r="M33" i="1"/>
  <c r="O33" i="1" s="1"/>
  <c r="M32" i="1"/>
  <c r="O32" i="1" s="1"/>
  <c r="M31" i="1"/>
  <c r="O31" i="1" s="1"/>
  <c r="M30" i="1"/>
  <c r="O30" i="1" s="1"/>
  <c r="M29" i="1"/>
  <c r="O29" i="1" s="1"/>
  <c r="M28" i="1"/>
  <c r="O28" i="1" s="1"/>
  <c r="M27" i="1"/>
  <c r="O27" i="1" s="1"/>
  <c r="M26" i="1"/>
  <c r="O26" i="1" s="1"/>
  <c r="M25" i="1"/>
  <c r="O25" i="1" s="1"/>
  <c r="M24" i="1"/>
  <c r="O24" i="1" s="1"/>
  <c r="M23" i="1"/>
  <c r="O23" i="1" s="1"/>
  <c r="M22" i="1"/>
  <c r="O22" i="1" s="1"/>
  <c r="M21" i="1"/>
  <c r="O21" i="1" s="1"/>
  <c r="M20" i="1"/>
  <c r="O20" i="1" s="1"/>
  <c r="M19" i="1"/>
  <c r="O19" i="1" s="1"/>
  <c r="M18" i="1"/>
  <c r="O18" i="1" s="1"/>
  <c r="M17" i="1"/>
  <c r="O17" i="1" s="1"/>
  <c r="M16" i="1"/>
  <c r="O16" i="1" s="1"/>
  <c r="M15" i="1"/>
  <c r="O15" i="1" s="1"/>
  <c r="M14" i="1"/>
  <c r="O14" i="1" s="1"/>
  <c r="M13" i="1"/>
  <c r="O13" i="1" s="1"/>
  <c r="M12" i="1"/>
  <c r="O12" i="1" s="1"/>
  <c r="M11" i="1"/>
  <c r="O11" i="1" s="1"/>
  <c r="M10" i="1"/>
  <c r="O10" i="1" s="1"/>
  <c r="M9" i="1"/>
  <c r="O9" i="1" s="1"/>
  <c r="M8" i="1"/>
  <c r="O8" i="1" s="1"/>
  <c r="M7" i="1"/>
  <c r="O7" i="1" s="1"/>
  <c r="M6" i="1"/>
  <c r="O6" i="1" s="1"/>
  <c r="M5" i="1"/>
  <c r="O5" i="1" s="1"/>
  <c r="M4" i="1"/>
  <c r="O4" i="1" s="1"/>
  <c r="M3" i="1"/>
  <c r="O3" i="1" s="1"/>
</calcChain>
</file>

<file path=xl/sharedStrings.xml><?xml version="1.0" encoding="utf-8"?>
<sst xmlns="http://schemas.openxmlformats.org/spreadsheetml/2006/main" count="207" uniqueCount="86">
  <si>
    <t>Year</t>
  </si>
  <si>
    <t>Inventory</t>
  </si>
  <si>
    <t>EIS ID</t>
  </si>
  <si>
    <t>County</t>
  </si>
  <si>
    <t>Facility Name</t>
  </si>
  <si>
    <t>NAICS Code Description</t>
  </si>
  <si>
    <t>Latitude</t>
  </si>
  <si>
    <t>Longitude</t>
  </si>
  <si>
    <t>State</t>
  </si>
  <si>
    <t>NOX</t>
  </si>
  <si>
    <t>SO2</t>
  </si>
  <si>
    <t>Q</t>
  </si>
  <si>
    <t>Distance to NPS Class I Area</t>
  </si>
  <si>
    <t>Q/d</t>
  </si>
  <si>
    <t>NPS Class I Area</t>
  </si>
  <si>
    <t>NEI</t>
  </si>
  <si>
    <t>Clark</t>
  </si>
  <si>
    <t>Lhoist North America and Granite Const. (Apex)</t>
  </si>
  <si>
    <t>Lime and Gypsum Product Manufacturing</t>
  </si>
  <si>
    <t>NV</t>
  </si>
  <si>
    <t>GRCA</t>
  </si>
  <si>
    <t>CAMD</t>
  </si>
  <si>
    <t>Humboldt County</t>
  </si>
  <si>
    <t>North Valmy</t>
  </si>
  <si>
    <t>Fossil Fuel Electric Power Generation</t>
  </si>
  <si>
    <t>CRMO</t>
  </si>
  <si>
    <t>Lyon</t>
  </si>
  <si>
    <t>FERNLEY PLANT</t>
  </si>
  <si>
    <t>Cement Manufacturing</t>
  </si>
  <si>
    <t>YOSE</t>
  </si>
  <si>
    <t>Lyon County</t>
  </si>
  <si>
    <t>Fort Churchill</t>
  </si>
  <si>
    <t>Storey County</t>
  </si>
  <si>
    <t>Tracy</t>
  </si>
  <si>
    <t>Clark County</t>
  </si>
  <si>
    <t>Chuck Lenzie Generating Station</t>
  </si>
  <si>
    <t>PABCO Building Products AND Sandia</t>
  </si>
  <si>
    <t>Gypsum Product Manufacturing</t>
  </si>
  <si>
    <t>J R Simplot Company</t>
  </si>
  <si>
    <t>Industrial Sand Mining</t>
  </si>
  <si>
    <t>Republic Services Sunrise</t>
  </si>
  <si>
    <t>Solid Waste Landfill</t>
  </si>
  <si>
    <t>Elko</t>
  </si>
  <si>
    <t>PILOT PEAK</t>
  </si>
  <si>
    <t>Lime Manufacturing</t>
  </si>
  <si>
    <t>Eureka County</t>
  </si>
  <si>
    <t>TS Power Plant</t>
  </si>
  <si>
    <t>Nevada Cogeneration Associates #2</t>
  </si>
  <si>
    <t>Electric Power Generation</t>
  </si>
  <si>
    <t>Nevada Cogeneration Associates #1</t>
  </si>
  <si>
    <t>Saguaro Power Company</t>
  </si>
  <si>
    <t>Harry Allen</t>
  </si>
  <si>
    <t>Douglas</t>
  </si>
  <si>
    <t>STARBUCKS COFFEE COMPANY</t>
  </si>
  <si>
    <t>Coffee and Tea Manufacturing</t>
  </si>
  <si>
    <t>Storey</t>
  </si>
  <si>
    <t>CLARK PLANT</t>
  </si>
  <si>
    <t>Other Crushed and Broken Stone Mining and Quarrying</t>
  </si>
  <si>
    <t>San Diego Gas and Electric</t>
  </si>
  <si>
    <t>Kern River - Goodsprings</t>
  </si>
  <si>
    <t>Natural Gas Distribution</t>
  </si>
  <si>
    <t>Walter M. Higgins III Generating Station</t>
  </si>
  <si>
    <t>Silverhawk</t>
  </si>
  <si>
    <t>CC Landfill Energy LLC</t>
  </si>
  <si>
    <t>Electric Power Transmission, Control, and Distribution</t>
  </si>
  <si>
    <t>Nye</t>
  </si>
  <si>
    <t>EAGLE SPRINGS REFINERY</t>
  </si>
  <si>
    <t>Petroleum Refineries</t>
  </si>
  <si>
    <t>ZION</t>
  </si>
  <si>
    <t>Eureka</t>
  </si>
  <si>
    <t>GOLDSTRIKE MINE</t>
  </si>
  <si>
    <t>Gold Ore Mining</t>
  </si>
  <si>
    <t>LOCKWOOD SANITARY LANDFILL</t>
  </si>
  <si>
    <t>Humboldt</t>
  </si>
  <si>
    <t>WINNEMUCCA PLANT</t>
  </si>
  <si>
    <t>Other Basic Inorganic Chemical Manufacturing</t>
  </si>
  <si>
    <t>Pershing</t>
  </si>
  <si>
    <t>COLADO PLANT</t>
  </si>
  <si>
    <t>GOLD QUARRY</t>
  </si>
  <si>
    <t>LAVO</t>
  </si>
  <si>
    <t>JERRIT CANYON MINE</t>
  </si>
  <si>
    <t>Mineral</t>
  </si>
  <si>
    <t>HAWTHORNE ARMY DEPOT</t>
  </si>
  <si>
    <t>National Security</t>
  </si>
  <si>
    <t>Republic Services Dumpco</t>
  </si>
  <si>
    <t>BOREALIS MINING COMPANY,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</si>
</sst>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_(* #,##0.0_);_(* \(#,##0.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65" fontId="0" fillId="0" borderId="0" xfId="1" applyNumberFormat="1" applyFont="1" applyFill="1"/>
    <xf numFmtId="166" fontId="0" fillId="0" borderId="0" xfId="1" applyNumberFormat="1" applyFont="1" applyFill="1"/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164" fontId="0" fillId="0" borderId="2" xfId="0" applyNumberFormat="1" applyFill="1" applyBorder="1" applyAlignment="1">
      <alignment horizontal="center" wrapText="1"/>
    </xf>
    <xf numFmtId="165" fontId="0" fillId="0" borderId="2" xfId="1" applyNumberFormat="1" applyFont="1" applyFill="1" applyBorder="1" applyAlignment="1">
      <alignment horizontal="center" wrapText="1"/>
    </xf>
    <xf numFmtId="166" fontId="0" fillId="0" borderId="2" xfId="1" applyNumberFormat="1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5" xfId="0" applyFill="1" applyBorder="1"/>
    <xf numFmtId="164" fontId="0" fillId="0" borderId="5" xfId="0" applyNumberFormat="1" applyFill="1" applyBorder="1" applyAlignment="1">
      <alignment horizontal="center"/>
    </xf>
    <xf numFmtId="165" fontId="0" fillId="0" borderId="5" xfId="1" applyNumberFormat="1" applyFont="1" applyFill="1" applyBorder="1"/>
    <xf numFmtId="166" fontId="0" fillId="0" borderId="5" xfId="1" applyNumberFormat="1" applyFont="1" applyFill="1" applyBorder="1"/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8" xfId="0" applyFill="1" applyBorder="1"/>
    <xf numFmtId="164" fontId="0" fillId="0" borderId="8" xfId="0" applyNumberFormat="1" applyFill="1" applyBorder="1" applyAlignment="1">
      <alignment horizontal="center"/>
    </xf>
    <xf numFmtId="165" fontId="0" fillId="0" borderId="8" xfId="1" applyNumberFormat="1" applyFont="1" applyFill="1" applyBorder="1"/>
    <xf numFmtId="165" fontId="0" fillId="0" borderId="8" xfId="0" applyNumberFormat="1" applyFill="1" applyBorder="1"/>
    <xf numFmtId="166" fontId="0" fillId="0" borderId="8" xfId="1" applyNumberFormat="1" applyFont="1" applyFill="1" applyBorder="1"/>
    <xf numFmtId="0" fontId="0" fillId="0" borderId="9" xfId="0" applyFill="1" applyBorder="1" applyAlignment="1">
      <alignment horizontal="center"/>
    </xf>
    <xf numFmtId="0" fontId="0" fillId="0" borderId="8" xfId="0" applyFill="1" applyBorder="1" applyAlignment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/>
    <xf numFmtId="164" fontId="0" fillId="0" borderId="11" xfId="0" applyNumberFormat="1" applyFill="1" applyBorder="1" applyAlignment="1">
      <alignment horizontal="center"/>
    </xf>
    <xf numFmtId="165" fontId="0" fillId="0" borderId="11" xfId="1" applyNumberFormat="1" applyFont="1" applyFill="1" applyBorder="1"/>
    <xf numFmtId="166" fontId="0" fillId="0" borderId="11" xfId="1" applyNumberFormat="1" applyFont="1" applyFill="1" applyBorder="1"/>
    <xf numFmtId="0" fontId="0" fillId="0" borderId="12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V%20RP%20facilit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CA 80%ers"/>
      <sheetName val="CANY 80%ers"/>
      <sheetName val="CARE 80%ers"/>
      <sheetName val="CRMO 80%ers"/>
      <sheetName val="GRCA 80%ers"/>
      <sheetName val="JOTR 80%ers"/>
      <sheetName val="KICA 80%ers"/>
      <sheetName val="LAVO 80%ers"/>
      <sheetName val="SEQU 80%ers"/>
      <sheetName val="YOSE 80%ers"/>
      <sheetName val="ZION 80%ers"/>
      <sheetName val="combined 80%ers"/>
      <sheetName val="NV 80%ers"/>
      <sheetName val="NV 80%er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4"/>
  <sheetViews>
    <sheetView tabSelected="1" workbookViewId="0">
      <pane xSplit="6" ySplit="2" topLeftCell="G12" activePane="bottomRight" state="frozen"/>
      <selection pane="topRight" activeCell="H1" sqref="H1"/>
      <selection pane="bottomLeft" activeCell="A2" sqref="A2"/>
      <selection pane="bottomRight" activeCell="M38" sqref="M38"/>
    </sheetView>
  </sheetViews>
  <sheetFormatPr defaultRowHeight="15" x14ac:dyDescent="0.25"/>
  <cols>
    <col min="1" max="1" width="3.42578125" style="1" customWidth="1"/>
    <col min="2" max="2" width="9.140625" style="1"/>
    <col min="3" max="3" width="10.42578125" style="1" customWidth="1"/>
    <col min="4" max="4" width="10.42578125" style="2" customWidth="1"/>
    <col min="5" max="5" width="14.140625" style="1" customWidth="1"/>
    <col min="6" max="6" width="43.7109375" style="1" customWidth="1"/>
    <col min="7" max="7" width="49.42578125" style="1" customWidth="1"/>
    <col min="8" max="9" width="9.5703125" style="3" customWidth="1"/>
    <col min="10" max="10" width="6.5703125" style="2" customWidth="1"/>
    <col min="11" max="14" width="8.85546875" style="4" customWidth="1"/>
    <col min="15" max="15" width="8.85546875" style="5" customWidth="1"/>
    <col min="16" max="16" width="9.140625" style="2"/>
    <col min="17" max="16384" width="9.140625" style="1"/>
  </cols>
  <sheetData>
    <row r="1" spans="2:16" ht="12.75" customHeight="1" thickBot="1" x14ac:dyDescent="0.3"/>
    <row r="2" spans="2:16" s="13" customFormat="1" ht="60.75" customHeight="1" thickBot="1" x14ac:dyDescent="0.3">
      <c r="B2" s="6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9" t="s">
        <v>6</v>
      </c>
      <c r="I2" s="9" t="s">
        <v>7</v>
      </c>
      <c r="J2" s="7" t="s">
        <v>8</v>
      </c>
      <c r="K2" s="10" t="s">
        <v>9</v>
      </c>
      <c r="L2" s="10" t="s">
        <v>10</v>
      </c>
      <c r="M2" s="10" t="s">
        <v>11</v>
      </c>
      <c r="N2" s="10" t="s">
        <v>12</v>
      </c>
      <c r="O2" s="11" t="s">
        <v>13</v>
      </c>
      <c r="P2" s="12" t="s">
        <v>14</v>
      </c>
    </row>
    <row r="3" spans="2:16" x14ac:dyDescent="0.25">
      <c r="B3" s="14">
        <v>2014</v>
      </c>
      <c r="C3" s="15" t="s">
        <v>15</v>
      </c>
      <c r="D3" s="15">
        <v>8210711</v>
      </c>
      <c r="E3" s="16" t="s">
        <v>16</v>
      </c>
      <c r="F3" s="17" t="s">
        <v>17</v>
      </c>
      <c r="G3" s="17" t="s">
        <v>18</v>
      </c>
      <c r="H3" s="18">
        <v>36.356000000000002</v>
      </c>
      <c r="I3" s="18">
        <v>-114.911</v>
      </c>
      <c r="J3" s="15" t="s">
        <v>19</v>
      </c>
      <c r="K3" s="19">
        <v>1361.75</v>
      </c>
      <c r="L3" s="19">
        <v>151.97</v>
      </c>
      <c r="M3" s="19">
        <f>+K3+L3</f>
        <v>1513.72</v>
      </c>
      <c r="N3" s="19">
        <v>89.565602833133482</v>
      </c>
      <c r="O3" s="20">
        <f>+M3/N3</f>
        <v>16.900684549850666</v>
      </c>
      <c r="P3" s="21" t="s">
        <v>20</v>
      </c>
    </row>
    <row r="4" spans="2:16" x14ac:dyDescent="0.25">
      <c r="B4" s="22">
        <v>2018</v>
      </c>
      <c r="C4" s="23" t="s">
        <v>21</v>
      </c>
      <c r="D4" s="23">
        <v>7302011</v>
      </c>
      <c r="E4" s="24" t="s">
        <v>22</v>
      </c>
      <c r="F4" s="24" t="s">
        <v>23</v>
      </c>
      <c r="G4" s="25" t="s">
        <v>24</v>
      </c>
      <c r="H4" s="26">
        <v>40.883099999999999</v>
      </c>
      <c r="I4" s="26">
        <v>-117.1542</v>
      </c>
      <c r="J4" s="23" t="s">
        <v>19</v>
      </c>
      <c r="K4" s="27">
        <v>2519.2489999999998</v>
      </c>
      <c r="L4" s="27">
        <v>3072.55</v>
      </c>
      <c r="M4" s="27">
        <f>+K4+L4</f>
        <v>5591.799</v>
      </c>
      <c r="N4" s="28">
        <v>396.35620470499072</v>
      </c>
      <c r="O4" s="29">
        <f>+M4/N4</f>
        <v>14.108014290231674</v>
      </c>
      <c r="P4" s="30" t="s">
        <v>25</v>
      </c>
    </row>
    <row r="5" spans="2:16" x14ac:dyDescent="0.25">
      <c r="B5" s="22">
        <v>2014</v>
      </c>
      <c r="C5" s="23" t="s">
        <v>15</v>
      </c>
      <c r="D5" s="23">
        <v>8179811</v>
      </c>
      <c r="E5" s="25" t="s">
        <v>26</v>
      </c>
      <c r="F5" s="25" t="s">
        <v>27</v>
      </c>
      <c r="G5" s="25" t="s">
        <v>28</v>
      </c>
      <c r="H5" s="26">
        <v>39.619840000000003</v>
      </c>
      <c r="I5" s="26">
        <v>-119.262175</v>
      </c>
      <c r="J5" s="23" t="s">
        <v>19</v>
      </c>
      <c r="K5" s="27">
        <v>1104.555198</v>
      </c>
      <c r="L5" s="27">
        <v>125.9279811</v>
      </c>
      <c r="M5" s="27">
        <f>+K5+L5</f>
        <v>1230.4831790999999</v>
      </c>
      <c r="N5" s="27">
        <v>162.6501526569584</v>
      </c>
      <c r="O5" s="29">
        <f>+M5/N5</f>
        <v>7.5652137978325973</v>
      </c>
      <c r="P5" s="30" t="s">
        <v>29</v>
      </c>
    </row>
    <row r="6" spans="2:16" x14ac:dyDescent="0.25">
      <c r="B6" s="22">
        <v>2018</v>
      </c>
      <c r="C6" s="23" t="s">
        <v>21</v>
      </c>
      <c r="D6" s="23">
        <v>8209811</v>
      </c>
      <c r="E6" s="31" t="s">
        <v>30</v>
      </c>
      <c r="F6" s="24" t="s">
        <v>31</v>
      </c>
      <c r="G6" s="25" t="s">
        <v>24</v>
      </c>
      <c r="H6" s="26">
        <v>39.128100000000003</v>
      </c>
      <c r="I6" s="26">
        <v>-119.1319</v>
      </c>
      <c r="J6" s="23" t="s">
        <v>19</v>
      </c>
      <c r="K6" s="27">
        <v>375.577</v>
      </c>
      <c r="L6" s="27">
        <v>1.698</v>
      </c>
      <c r="M6" s="27">
        <f>+K6+L6</f>
        <v>377.27499999999998</v>
      </c>
      <c r="N6" s="28">
        <v>112.67870242421154</v>
      </c>
      <c r="O6" s="29">
        <f>+M6/N6</f>
        <v>3.3482369949525972</v>
      </c>
      <c r="P6" s="30" t="s">
        <v>29</v>
      </c>
    </row>
    <row r="7" spans="2:16" x14ac:dyDescent="0.25">
      <c r="B7" s="22">
        <v>2018</v>
      </c>
      <c r="C7" s="23" t="s">
        <v>21</v>
      </c>
      <c r="D7" s="23">
        <v>7302811</v>
      </c>
      <c r="E7" s="31" t="s">
        <v>32</v>
      </c>
      <c r="F7" s="24" t="s">
        <v>33</v>
      </c>
      <c r="G7" s="25" t="s">
        <v>24</v>
      </c>
      <c r="H7" s="26">
        <v>39.5625</v>
      </c>
      <c r="I7" s="26">
        <v>-119.52500000000001</v>
      </c>
      <c r="J7" s="23" t="s">
        <v>19</v>
      </c>
      <c r="K7" s="27">
        <v>502.55099999999999</v>
      </c>
      <c r="L7" s="27">
        <v>10.678000000000001</v>
      </c>
      <c r="M7" s="27">
        <f>+K7+L7</f>
        <v>513.22900000000004</v>
      </c>
      <c r="N7" s="28">
        <v>153.78248091885422</v>
      </c>
      <c r="O7" s="29">
        <f>+M7/N7</f>
        <v>3.3373697506597875</v>
      </c>
      <c r="P7" s="30" t="s">
        <v>29</v>
      </c>
    </row>
    <row r="8" spans="2:16" x14ac:dyDescent="0.25">
      <c r="B8" s="22">
        <v>2018</v>
      </c>
      <c r="C8" s="23" t="s">
        <v>21</v>
      </c>
      <c r="D8" s="23">
        <v>12768311</v>
      </c>
      <c r="E8" s="24" t="s">
        <v>34</v>
      </c>
      <c r="F8" s="24" t="s">
        <v>35</v>
      </c>
      <c r="G8" s="25" t="s">
        <v>24</v>
      </c>
      <c r="H8" s="26">
        <v>36.385300000000001</v>
      </c>
      <c r="I8" s="26">
        <v>-114.9228</v>
      </c>
      <c r="J8" s="23" t="s">
        <v>19</v>
      </c>
      <c r="K8" s="27">
        <v>239.501</v>
      </c>
      <c r="L8" s="27">
        <v>14.909000000000001</v>
      </c>
      <c r="M8" s="27">
        <f>+K8+L8</f>
        <v>254.41</v>
      </c>
      <c r="N8" s="28">
        <v>91.502751591536594</v>
      </c>
      <c r="O8" s="29">
        <f>+M8/N8</f>
        <v>2.7803535475705985</v>
      </c>
      <c r="P8" s="30" t="s">
        <v>20</v>
      </c>
    </row>
    <row r="9" spans="2:16" x14ac:dyDescent="0.25">
      <c r="B9" s="22">
        <v>2014</v>
      </c>
      <c r="C9" s="23" t="s">
        <v>15</v>
      </c>
      <c r="D9" s="23">
        <v>7757811</v>
      </c>
      <c r="E9" s="24" t="s">
        <v>16</v>
      </c>
      <c r="F9" s="25" t="s">
        <v>36</v>
      </c>
      <c r="G9" s="25" t="s">
        <v>37</v>
      </c>
      <c r="H9" s="26">
        <v>36.222709999999999</v>
      </c>
      <c r="I9" s="26">
        <v>-114.87553</v>
      </c>
      <c r="J9" s="23" t="s">
        <v>19</v>
      </c>
      <c r="K9" s="27">
        <v>199.84</v>
      </c>
      <c r="L9" s="27">
        <v>5.0199999999999996</v>
      </c>
      <c r="M9" s="27">
        <f>+K9+L9</f>
        <v>204.86</v>
      </c>
      <c r="N9" s="27">
        <v>83.017138826680352</v>
      </c>
      <c r="O9" s="29">
        <f>+M9/N9</f>
        <v>2.4676832145190888</v>
      </c>
      <c r="P9" s="30" t="s">
        <v>20</v>
      </c>
    </row>
    <row r="10" spans="2:16" x14ac:dyDescent="0.25">
      <c r="B10" s="22">
        <v>2014</v>
      </c>
      <c r="C10" s="23" t="s">
        <v>15</v>
      </c>
      <c r="D10" s="23">
        <v>3948311</v>
      </c>
      <c r="E10" s="24" t="s">
        <v>16</v>
      </c>
      <c r="F10" s="25" t="s">
        <v>38</v>
      </c>
      <c r="G10" s="25" t="s">
        <v>39</v>
      </c>
      <c r="H10" s="26">
        <v>36.514310000000002</v>
      </c>
      <c r="I10" s="26">
        <v>-114.42697</v>
      </c>
      <c r="J10" s="23" t="s">
        <v>19</v>
      </c>
      <c r="K10" s="27">
        <v>133.54</v>
      </c>
      <c r="L10" s="27">
        <v>8.5500000000000007</v>
      </c>
      <c r="M10" s="27">
        <f>+K10+L10</f>
        <v>142.09</v>
      </c>
      <c r="N10" s="27">
        <v>61.741237565106481</v>
      </c>
      <c r="O10" s="29">
        <f>+M10/N10</f>
        <v>2.3013792013832783</v>
      </c>
      <c r="P10" s="30" t="s">
        <v>20</v>
      </c>
    </row>
    <row r="11" spans="2:16" x14ac:dyDescent="0.25">
      <c r="B11" s="22">
        <v>2014</v>
      </c>
      <c r="C11" s="23" t="s">
        <v>15</v>
      </c>
      <c r="D11" s="23">
        <v>9398611</v>
      </c>
      <c r="E11" s="24" t="s">
        <v>16</v>
      </c>
      <c r="F11" s="25" t="s">
        <v>40</v>
      </c>
      <c r="G11" s="25" t="s">
        <v>41</v>
      </c>
      <c r="H11" s="26">
        <v>36.139339999999997</v>
      </c>
      <c r="I11" s="26">
        <v>-115.00076</v>
      </c>
      <c r="J11" s="23" t="s">
        <v>19</v>
      </c>
      <c r="K11" s="27">
        <v>4.83</v>
      </c>
      <c r="L11" s="27">
        <v>209.45</v>
      </c>
      <c r="M11" s="27">
        <f>+K11+L11</f>
        <v>214.28</v>
      </c>
      <c r="N11" s="27">
        <v>93.337520703019081</v>
      </c>
      <c r="O11" s="29">
        <f>+M11/N11</f>
        <v>2.2957541445930967</v>
      </c>
      <c r="P11" s="30" t="s">
        <v>20</v>
      </c>
    </row>
    <row r="12" spans="2:16" x14ac:dyDescent="0.25">
      <c r="B12" s="22">
        <v>2014</v>
      </c>
      <c r="C12" s="23" t="s">
        <v>15</v>
      </c>
      <c r="D12" s="23">
        <v>6673911</v>
      </c>
      <c r="E12" s="25" t="s">
        <v>42</v>
      </c>
      <c r="F12" s="25" t="s">
        <v>43</v>
      </c>
      <c r="G12" s="25" t="s">
        <v>44</v>
      </c>
      <c r="H12" s="26">
        <v>40.822246</v>
      </c>
      <c r="I12" s="26">
        <v>-114.255591</v>
      </c>
      <c r="J12" s="23" t="s">
        <v>19</v>
      </c>
      <c r="K12" s="27">
        <v>523.35059999999999</v>
      </c>
      <c r="L12" s="27">
        <v>22.951049999999999</v>
      </c>
      <c r="M12" s="27">
        <f>+K12+L12</f>
        <v>546.30165</v>
      </c>
      <c r="N12" s="27">
        <v>281.56233360546651</v>
      </c>
      <c r="O12" s="29">
        <f>+M12/N12</f>
        <v>1.940251179923427</v>
      </c>
      <c r="P12" s="30" t="s">
        <v>25</v>
      </c>
    </row>
    <row r="13" spans="2:16" x14ac:dyDescent="0.25">
      <c r="B13" s="22">
        <v>2018</v>
      </c>
      <c r="C13" s="23" t="s">
        <v>21</v>
      </c>
      <c r="D13" s="23">
        <v>12758911</v>
      </c>
      <c r="E13" s="24" t="s">
        <v>45</v>
      </c>
      <c r="F13" s="24" t="s">
        <v>46</v>
      </c>
      <c r="G13" s="25" t="s">
        <v>24</v>
      </c>
      <c r="H13" s="26">
        <v>40.745800000000003</v>
      </c>
      <c r="I13" s="26">
        <v>-116.52970000000001</v>
      </c>
      <c r="J13" s="23" t="s">
        <v>19</v>
      </c>
      <c r="K13" s="27">
        <v>298.80799999999999</v>
      </c>
      <c r="L13" s="27">
        <v>218.28200000000001</v>
      </c>
      <c r="M13" s="27">
        <f>+K13+L13</f>
        <v>517.09</v>
      </c>
      <c r="N13" s="28">
        <v>372.12176474069213</v>
      </c>
      <c r="O13" s="29">
        <f>+M13/N13</f>
        <v>1.3895720406473053</v>
      </c>
      <c r="P13" s="30" t="s">
        <v>25</v>
      </c>
    </row>
    <row r="14" spans="2:16" x14ac:dyDescent="0.25">
      <c r="B14" s="22">
        <v>2014</v>
      </c>
      <c r="C14" s="23" t="s">
        <v>15</v>
      </c>
      <c r="D14" s="23">
        <v>7758511</v>
      </c>
      <c r="E14" s="24" t="s">
        <v>16</v>
      </c>
      <c r="F14" s="24" t="s">
        <v>47</v>
      </c>
      <c r="G14" s="25" t="s">
        <v>48</v>
      </c>
      <c r="H14" s="26">
        <v>36.224600000000002</v>
      </c>
      <c r="I14" s="26">
        <v>-114.8789</v>
      </c>
      <c r="J14" s="23" t="s">
        <v>19</v>
      </c>
      <c r="K14" s="27">
        <v>104.38</v>
      </c>
      <c r="L14" s="27">
        <v>8.91</v>
      </c>
      <c r="M14" s="27">
        <f>+K14+L14</f>
        <v>113.28999999999999</v>
      </c>
      <c r="N14" s="28">
        <v>83.348369674701587</v>
      </c>
      <c r="O14" s="29">
        <f>+M14/N14</f>
        <v>1.3592347449884969</v>
      </c>
      <c r="P14" s="30" t="s">
        <v>20</v>
      </c>
    </row>
    <row r="15" spans="2:16" x14ac:dyDescent="0.25">
      <c r="B15" s="22">
        <v>2014</v>
      </c>
      <c r="C15" s="23" t="s">
        <v>15</v>
      </c>
      <c r="D15" s="23">
        <v>7756911</v>
      </c>
      <c r="E15" s="24" t="s">
        <v>16</v>
      </c>
      <c r="F15" s="24" t="s">
        <v>49</v>
      </c>
      <c r="G15" s="25" t="s">
        <v>48</v>
      </c>
      <c r="H15" s="26">
        <v>36.343200000000003</v>
      </c>
      <c r="I15" s="26">
        <v>-114.9204</v>
      </c>
      <c r="J15" s="23" t="s">
        <v>19</v>
      </c>
      <c r="K15" s="27">
        <v>110.64</v>
      </c>
      <c r="L15" s="27">
        <v>8.93</v>
      </c>
      <c r="M15" s="27">
        <f>+K15+L15</f>
        <v>119.57</v>
      </c>
      <c r="N15" s="28">
        <v>89.942714969756182</v>
      </c>
      <c r="O15" s="29">
        <f>+M15/N15</f>
        <v>1.3294017201971964</v>
      </c>
      <c r="P15" s="30" t="s">
        <v>20</v>
      </c>
    </row>
    <row r="16" spans="2:16" x14ac:dyDescent="0.25">
      <c r="B16" s="22">
        <v>2014</v>
      </c>
      <c r="C16" s="23" t="s">
        <v>15</v>
      </c>
      <c r="D16" s="23">
        <v>8177511</v>
      </c>
      <c r="E16" s="24" t="s">
        <v>16</v>
      </c>
      <c r="F16" s="24" t="s">
        <v>50</v>
      </c>
      <c r="G16" s="25" t="s">
        <v>48</v>
      </c>
      <c r="H16" s="26">
        <v>36.040300000000002</v>
      </c>
      <c r="I16" s="26">
        <v>-115.01087</v>
      </c>
      <c r="J16" s="23" t="s">
        <v>19</v>
      </c>
      <c r="K16" s="27">
        <v>114.081</v>
      </c>
      <c r="L16" s="27">
        <v>2.3420000000000001</v>
      </c>
      <c r="M16" s="27">
        <f>+K16+L16</f>
        <v>116.423</v>
      </c>
      <c r="N16" s="28">
        <v>94.265519049838858</v>
      </c>
      <c r="O16" s="29">
        <f>+M16/N16</f>
        <v>1.2350539324824206</v>
      </c>
      <c r="P16" s="30" t="s">
        <v>20</v>
      </c>
    </row>
    <row r="17" spans="2:16" x14ac:dyDescent="0.25">
      <c r="B17" s="22">
        <v>2018</v>
      </c>
      <c r="C17" s="23" t="s">
        <v>21</v>
      </c>
      <c r="D17" s="23">
        <v>9399011</v>
      </c>
      <c r="E17" s="24" t="s">
        <v>34</v>
      </c>
      <c r="F17" s="24" t="s">
        <v>51</v>
      </c>
      <c r="G17" s="25" t="s">
        <v>24</v>
      </c>
      <c r="H17" s="26">
        <v>36.424999999999997</v>
      </c>
      <c r="I17" s="26">
        <v>-114.9</v>
      </c>
      <c r="J17" s="23" t="s">
        <v>19</v>
      </c>
      <c r="K17" s="27">
        <v>90.31</v>
      </c>
      <c r="L17" s="27">
        <v>8.0380000000000003</v>
      </c>
      <c r="M17" s="27">
        <f>+K17+L17</f>
        <v>98.347999999999999</v>
      </c>
      <c r="N17" s="28">
        <v>91.469399771033309</v>
      </c>
      <c r="O17" s="29">
        <f>+M17/N17</f>
        <v>1.0752011081977715</v>
      </c>
      <c r="P17" s="30" t="s">
        <v>20</v>
      </c>
    </row>
    <row r="18" spans="2:16" x14ac:dyDescent="0.25">
      <c r="B18" s="22">
        <v>2014</v>
      </c>
      <c r="C18" s="23" t="s">
        <v>15</v>
      </c>
      <c r="D18" s="23">
        <v>8211511</v>
      </c>
      <c r="E18" s="25" t="s">
        <v>52</v>
      </c>
      <c r="F18" s="25" t="s">
        <v>53</v>
      </c>
      <c r="G18" s="25" t="s">
        <v>54</v>
      </c>
      <c r="H18" s="26">
        <v>39.015664000000001</v>
      </c>
      <c r="I18" s="26">
        <v>-119.744873</v>
      </c>
      <c r="J18" s="23" t="s">
        <v>19</v>
      </c>
      <c r="K18" s="27">
        <v>94.750691000000003</v>
      </c>
      <c r="L18" s="27">
        <v>8.1824279999999999E-2</v>
      </c>
      <c r="M18" s="27">
        <f>+K18+L18</f>
        <v>94.83251528000001</v>
      </c>
      <c r="N18" s="27">
        <v>94.014287073510388</v>
      </c>
      <c r="O18" s="29">
        <f>+M18/N18</f>
        <v>1.0087032325826164</v>
      </c>
      <c r="P18" s="30" t="s">
        <v>29</v>
      </c>
    </row>
    <row r="19" spans="2:16" x14ac:dyDescent="0.25">
      <c r="B19" s="22">
        <v>2014</v>
      </c>
      <c r="C19" s="23" t="s">
        <v>15</v>
      </c>
      <c r="D19" s="23">
        <v>6030011</v>
      </c>
      <c r="E19" s="25" t="s">
        <v>55</v>
      </c>
      <c r="F19" s="25" t="s">
        <v>56</v>
      </c>
      <c r="G19" s="25" t="s">
        <v>57</v>
      </c>
      <c r="H19" s="26">
        <v>39.564677000000003</v>
      </c>
      <c r="I19" s="26">
        <v>-119.482027</v>
      </c>
      <c r="J19" s="23" t="s">
        <v>19</v>
      </c>
      <c r="K19" s="27">
        <v>54.33672</v>
      </c>
      <c r="L19" s="27">
        <v>85.389432999999997</v>
      </c>
      <c r="M19" s="27">
        <f>+K19+L19</f>
        <v>139.72615300000001</v>
      </c>
      <c r="N19" s="27">
        <v>154.33202757524481</v>
      </c>
      <c r="O19" s="29">
        <f>+M19/N19</f>
        <v>0.90536070312350636</v>
      </c>
      <c r="P19" s="30" t="s">
        <v>29</v>
      </c>
    </row>
    <row r="20" spans="2:16" x14ac:dyDescent="0.25">
      <c r="B20" s="22">
        <v>2014</v>
      </c>
      <c r="C20" s="23" t="s">
        <v>15</v>
      </c>
      <c r="D20" s="23">
        <v>7757511</v>
      </c>
      <c r="E20" s="24" t="s">
        <v>16</v>
      </c>
      <c r="F20" s="24" t="s">
        <v>58</v>
      </c>
      <c r="G20" s="25" t="s">
        <v>48</v>
      </c>
      <c r="H20" s="26">
        <v>35.786700000000003</v>
      </c>
      <c r="I20" s="26">
        <v>-114.9928</v>
      </c>
      <c r="J20" s="23" t="s">
        <v>19</v>
      </c>
      <c r="K20" s="27">
        <v>69.55</v>
      </c>
      <c r="L20" s="27">
        <v>3.35</v>
      </c>
      <c r="M20" s="27">
        <f>+K20+L20</f>
        <v>72.899999999999991</v>
      </c>
      <c r="N20" s="28">
        <v>95.905037480964239</v>
      </c>
      <c r="O20" s="29">
        <f>+M20/N20</f>
        <v>0.76012691214963124</v>
      </c>
      <c r="P20" s="30" t="s">
        <v>20</v>
      </c>
    </row>
    <row r="21" spans="2:16" x14ac:dyDescent="0.25">
      <c r="B21" s="22">
        <v>2014</v>
      </c>
      <c r="C21" s="23" t="s">
        <v>15</v>
      </c>
      <c r="D21" s="23">
        <v>9399111</v>
      </c>
      <c r="E21" s="24" t="s">
        <v>16</v>
      </c>
      <c r="F21" s="25" t="s">
        <v>59</v>
      </c>
      <c r="G21" s="25" t="s">
        <v>60</v>
      </c>
      <c r="H21" s="26">
        <v>35.80753</v>
      </c>
      <c r="I21" s="26">
        <v>-115.41134</v>
      </c>
      <c r="J21" s="23" t="s">
        <v>19</v>
      </c>
      <c r="K21" s="27">
        <v>82.061000000000007</v>
      </c>
      <c r="L21" s="27">
        <v>3.4834000000000001</v>
      </c>
      <c r="M21" s="27">
        <f>+K21+L21</f>
        <v>85.54440000000001</v>
      </c>
      <c r="N21" s="27">
        <v>132.3088488820062</v>
      </c>
      <c r="O21" s="29">
        <f>+M21/N21</f>
        <v>0.64655085977120852</v>
      </c>
      <c r="P21" s="30" t="s">
        <v>20</v>
      </c>
    </row>
    <row r="22" spans="2:16" x14ac:dyDescent="0.25">
      <c r="B22" s="22">
        <v>2018</v>
      </c>
      <c r="C22" s="23" t="s">
        <v>21</v>
      </c>
      <c r="D22" s="23">
        <v>9398411</v>
      </c>
      <c r="E22" s="24" t="s">
        <v>34</v>
      </c>
      <c r="F22" s="24" t="s">
        <v>61</v>
      </c>
      <c r="G22" s="25" t="s">
        <v>24</v>
      </c>
      <c r="H22" s="26">
        <v>35.613900000000001</v>
      </c>
      <c r="I22" s="26">
        <v>-115.3561</v>
      </c>
      <c r="J22" s="23" t="s">
        <v>19</v>
      </c>
      <c r="K22" s="27">
        <v>76.23</v>
      </c>
      <c r="L22" s="27">
        <v>5.0919999999999996</v>
      </c>
      <c r="M22" s="27">
        <f>+K22+L22</f>
        <v>81.322000000000003</v>
      </c>
      <c r="N22" s="28">
        <v>132.96186053474719</v>
      </c>
      <c r="O22" s="29">
        <f>+M22/N22</f>
        <v>0.61161899865825031</v>
      </c>
      <c r="P22" s="30" t="s">
        <v>20</v>
      </c>
    </row>
    <row r="23" spans="2:16" x14ac:dyDescent="0.25">
      <c r="B23" s="22">
        <v>2018</v>
      </c>
      <c r="C23" s="23" t="s">
        <v>21</v>
      </c>
      <c r="D23" s="23">
        <v>12770211</v>
      </c>
      <c r="E23" s="24" t="s">
        <v>34</v>
      </c>
      <c r="F23" s="24" t="s">
        <v>62</v>
      </c>
      <c r="G23" s="25" t="s">
        <v>24</v>
      </c>
      <c r="H23" s="26">
        <v>36.407800000000002</v>
      </c>
      <c r="I23" s="26">
        <v>-114.9603</v>
      </c>
      <c r="J23" s="23" t="s">
        <v>19</v>
      </c>
      <c r="K23" s="27">
        <v>51.942</v>
      </c>
      <c r="L23" s="27">
        <v>3.5289999999999999</v>
      </c>
      <c r="M23" s="27">
        <f>+K23+L23</f>
        <v>55.471000000000004</v>
      </c>
      <c r="N23" s="28">
        <v>95.660228274692912</v>
      </c>
      <c r="O23" s="29">
        <f>+M23/N23</f>
        <v>0.57987526269237388</v>
      </c>
      <c r="P23" s="30" t="s">
        <v>20</v>
      </c>
    </row>
    <row r="24" spans="2:16" x14ac:dyDescent="0.25">
      <c r="B24" s="22">
        <v>2014</v>
      </c>
      <c r="C24" s="23" t="s">
        <v>15</v>
      </c>
      <c r="D24" s="23">
        <v>15522111</v>
      </c>
      <c r="E24" s="24" t="s">
        <v>16</v>
      </c>
      <c r="F24" s="25" t="s">
        <v>63</v>
      </c>
      <c r="G24" s="25" t="s">
        <v>64</v>
      </c>
      <c r="H24" s="26">
        <v>36.364730000000002</v>
      </c>
      <c r="I24" s="26">
        <v>-114.88048000000001</v>
      </c>
      <c r="J24" s="23" t="s">
        <v>19</v>
      </c>
      <c r="K24" s="27">
        <v>32.880000000000003</v>
      </c>
      <c r="L24" s="27">
        <v>11.33</v>
      </c>
      <c r="M24" s="27">
        <f>+K24+L24</f>
        <v>44.21</v>
      </c>
      <c r="N24" s="27">
        <v>87.282629319833831</v>
      </c>
      <c r="O24" s="29">
        <f>+M24/N24</f>
        <v>0.5065154469396107</v>
      </c>
      <c r="P24" s="30" t="s">
        <v>20</v>
      </c>
    </row>
    <row r="25" spans="2:16" x14ac:dyDescent="0.25">
      <c r="B25" s="22">
        <v>2014</v>
      </c>
      <c r="C25" s="23" t="s">
        <v>15</v>
      </c>
      <c r="D25" s="23">
        <v>8179311</v>
      </c>
      <c r="E25" s="25" t="s">
        <v>65</v>
      </c>
      <c r="F25" s="25" t="s">
        <v>66</v>
      </c>
      <c r="G25" s="25" t="s">
        <v>67</v>
      </c>
      <c r="H25" s="26">
        <v>38.622199999999999</v>
      </c>
      <c r="I25" s="26">
        <v>-115.6189</v>
      </c>
      <c r="J25" s="23" t="s">
        <v>19</v>
      </c>
      <c r="K25" s="27">
        <v>38.263379999999998</v>
      </c>
      <c r="L25" s="27">
        <v>77.457049999999995</v>
      </c>
      <c r="M25" s="27">
        <f>+K25+L25</f>
        <v>115.72042999999999</v>
      </c>
      <c r="N25" s="27">
        <v>246.42187186196534</v>
      </c>
      <c r="O25" s="29">
        <f>+M25/N25</f>
        <v>0.4696029176534357</v>
      </c>
      <c r="P25" s="30" t="s">
        <v>68</v>
      </c>
    </row>
    <row r="26" spans="2:16" x14ac:dyDescent="0.25">
      <c r="B26" s="22">
        <v>2014</v>
      </c>
      <c r="C26" s="23" t="s">
        <v>15</v>
      </c>
      <c r="D26" s="23">
        <v>8177811</v>
      </c>
      <c r="E26" s="25" t="s">
        <v>69</v>
      </c>
      <c r="F26" s="25" t="s">
        <v>70</v>
      </c>
      <c r="G26" s="25" t="s">
        <v>71</v>
      </c>
      <c r="H26" s="26">
        <v>40.970210999999999</v>
      </c>
      <c r="I26" s="26">
        <v>-116.37054000000001</v>
      </c>
      <c r="J26" s="23" t="s">
        <v>19</v>
      </c>
      <c r="K26" s="27">
        <v>103.90534171199999</v>
      </c>
      <c r="L26" s="27">
        <v>50.175315034999997</v>
      </c>
      <c r="M26" s="27">
        <f>+K26+L26</f>
        <v>154.08065674699998</v>
      </c>
      <c r="N26" s="27">
        <v>411.27662802546035</v>
      </c>
      <c r="O26" s="29">
        <f>+M26/N26</f>
        <v>0.37463995337333272</v>
      </c>
      <c r="P26" s="30" t="s">
        <v>29</v>
      </c>
    </row>
    <row r="27" spans="2:16" x14ac:dyDescent="0.25">
      <c r="B27" s="22">
        <v>2014</v>
      </c>
      <c r="C27" s="23" t="s">
        <v>15</v>
      </c>
      <c r="D27" s="23">
        <v>6030711</v>
      </c>
      <c r="E27" s="25" t="s">
        <v>55</v>
      </c>
      <c r="F27" s="25" t="s">
        <v>72</v>
      </c>
      <c r="G27" s="25" t="s">
        <v>41</v>
      </c>
      <c r="H27" s="26">
        <v>39.494940999999997</v>
      </c>
      <c r="I27" s="26">
        <v>-119.611785</v>
      </c>
      <c r="J27" s="23" t="s">
        <v>19</v>
      </c>
      <c r="K27" s="27">
        <v>9.6856080000000002</v>
      </c>
      <c r="L27" s="27">
        <v>42.861418200000003</v>
      </c>
      <c r="M27" s="27">
        <f>+K27+L27</f>
        <v>52.547026200000005</v>
      </c>
      <c r="N27" s="27">
        <v>146.32254765861134</v>
      </c>
      <c r="O27" s="29">
        <f>+M27/N27</f>
        <v>0.35911776442410459</v>
      </c>
      <c r="P27" s="30" t="s">
        <v>29</v>
      </c>
    </row>
    <row r="28" spans="2:16" x14ac:dyDescent="0.25">
      <c r="B28" s="22">
        <v>2014</v>
      </c>
      <c r="C28" s="23" t="s">
        <v>15</v>
      </c>
      <c r="D28" s="23">
        <v>7758411</v>
      </c>
      <c r="E28" s="25" t="s">
        <v>73</v>
      </c>
      <c r="F28" s="25" t="s">
        <v>74</v>
      </c>
      <c r="G28" s="25" t="s">
        <v>75</v>
      </c>
      <c r="H28" s="26">
        <v>40.940800000000003</v>
      </c>
      <c r="I28" s="26">
        <v>-117.86109999999999</v>
      </c>
      <c r="J28" s="23" t="s">
        <v>19</v>
      </c>
      <c r="K28" s="27">
        <v>120.64881099999999</v>
      </c>
      <c r="L28" s="27">
        <v>3.0524800000000001E-2</v>
      </c>
      <c r="M28" s="27">
        <f>+K28+L28</f>
        <v>120.67933579999999</v>
      </c>
      <c r="N28" s="27">
        <v>340.86338115226778</v>
      </c>
      <c r="O28" s="29">
        <f>+M28/N28</f>
        <v>0.35404018874673743</v>
      </c>
      <c r="P28" s="30" t="s">
        <v>29</v>
      </c>
    </row>
    <row r="29" spans="2:16" x14ac:dyDescent="0.25">
      <c r="B29" s="22">
        <v>2014</v>
      </c>
      <c r="C29" s="23" t="s">
        <v>15</v>
      </c>
      <c r="D29" s="23">
        <v>7280211</v>
      </c>
      <c r="E29" s="25" t="s">
        <v>76</v>
      </c>
      <c r="F29" s="25" t="s">
        <v>77</v>
      </c>
      <c r="G29" s="25" t="s">
        <v>57</v>
      </c>
      <c r="H29" s="26">
        <v>40.245505000000001</v>
      </c>
      <c r="I29" s="26">
        <v>-118.387697</v>
      </c>
      <c r="J29" s="23" t="s">
        <v>19</v>
      </c>
      <c r="K29" s="27">
        <v>55.464614599999997</v>
      </c>
      <c r="L29" s="27">
        <v>26.155135523999999</v>
      </c>
      <c r="M29" s="27">
        <f>+K29+L29</f>
        <v>81.619750123999992</v>
      </c>
      <c r="N29" s="27">
        <v>251.94054878181527</v>
      </c>
      <c r="O29" s="29">
        <f>+M29/N29</f>
        <v>0.32396432618190435</v>
      </c>
      <c r="P29" s="30" t="s">
        <v>29</v>
      </c>
    </row>
    <row r="30" spans="2:16" x14ac:dyDescent="0.25">
      <c r="B30" s="22">
        <v>2014</v>
      </c>
      <c r="C30" s="23" t="s">
        <v>15</v>
      </c>
      <c r="D30" s="23">
        <v>8210011</v>
      </c>
      <c r="E30" s="25" t="s">
        <v>69</v>
      </c>
      <c r="F30" s="25" t="s">
        <v>78</v>
      </c>
      <c r="G30" s="25" t="s">
        <v>71</v>
      </c>
      <c r="H30" s="26">
        <v>40.771596000000002</v>
      </c>
      <c r="I30" s="26">
        <v>-116.192705</v>
      </c>
      <c r="J30" s="23" t="s">
        <v>19</v>
      </c>
      <c r="K30" s="27">
        <v>91.868896000000007</v>
      </c>
      <c r="L30" s="27">
        <v>14.99927471</v>
      </c>
      <c r="M30" s="27">
        <f>+K30+L30</f>
        <v>106.86817071</v>
      </c>
      <c r="N30" s="27">
        <v>450.62365952755334</v>
      </c>
      <c r="O30" s="29">
        <f>+M30/N30</f>
        <v>0.23715614671019189</v>
      </c>
      <c r="P30" s="30" t="s">
        <v>79</v>
      </c>
    </row>
    <row r="31" spans="2:16" x14ac:dyDescent="0.25">
      <c r="B31" s="22">
        <v>2014</v>
      </c>
      <c r="C31" s="23" t="s">
        <v>15</v>
      </c>
      <c r="D31" s="23">
        <v>6692311</v>
      </c>
      <c r="E31" s="25" t="s">
        <v>42</v>
      </c>
      <c r="F31" s="25" t="s">
        <v>80</v>
      </c>
      <c r="G31" s="25" t="s">
        <v>71</v>
      </c>
      <c r="H31" s="26">
        <v>41.408932999999998</v>
      </c>
      <c r="I31" s="26">
        <v>-115.904286</v>
      </c>
      <c r="J31" s="23" t="s">
        <v>19</v>
      </c>
      <c r="K31" s="27">
        <v>70.011852500000003</v>
      </c>
      <c r="L31" s="27">
        <v>14.542573040000001</v>
      </c>
      <c r="M31" s="27">
        <f>+K31+L31</f>
        <v>84.554425540000011</v>
      </c>
      <c r="N31" s="27">
        <v>524.3959545166631</v>
      </c>
      <c r="O31" s="29">
        <f>+M31/N31</f>
        <v>0.16124156720075009</v>
      </c>
      <c r="P31" s="30" t="s">
        <v>79</v>
      </c>
    </row>
    <row r="32" spans="2:16" x14ac:dyDescent="0.25">
      <c r="B32" s="22">
        <v>2014</v>
      </c>
      <c r="C32" s="23" t="s">
        <v>15</v>
      </c>
      <c r="D32" s="23">
        <v>6016511</v>
      </c>
      <c r="E32" s="25" t="s">
        <v>81</v>
      </c>
      <c r="F32" s="25" t="s">
        <v>82</v>
      </c>
      <c r="G32" s="25" t="s">
        <v>83</v>
      </c>
      <c r="H32" s="26">
        <v>38.567832000000003</v>
      </c>
      <c r="I32" s="26">
        <v>-118.590936</v>
      </c>
      <c r="J32" s="23" t="s">
        <v>19</v>
      </c>
      <c r="K32" s="27">
        <v>11.087693071</v>
      </c>
      <c r="L32" s="27">
        <v>6.732403702</v>
      </c>
      <c r="M32" s="27">
        <f>+K32+L32</f>
        <v>17.820096773</v>
      </c>
      <c r="N32" s="27">
        <v>149.68729137224668</v>
      </c>
      <c r="O32" s="29">
        <f>+M32/N32</f>
        <v>0.11904882912661215</v>
      </c>
      <c r="P32" s="30" t="s">
        <v>79</v>
      </c>
    </row>
    <row r="33" spans="2:16" x14ac:dyDescent="0.25">
      <c r="B33" s="22">
        <v>2014</v>
      </c>
      <c r="C33" s="23" t="s">
        <v>15</v>
      </c>
      <c r="D33" s="23">
        <v>7199711</v>
      </c>
      <c r="E33" s="25" t="s">
        <v>16</v>
      </c>
      <c r="F33" s="25" t="s">
        <v>84</v>
      </c>
      <c r="G33" s="25" t="s">
        <v>41</v>
      </c>
      <c r="H33" s="26">
        <v>36.373600000000003</v>
      </c>
      <c r="I33" s="26">
        <v>-114.8745</v>
      </c>
      <c r="J33" s="23" t="s">
        <v>19</v>
      </c>
      <c r="K33" s="27">
        <v>17.760000000000002</v>
      </c>
      <c r="L33" s="27">
        <v>6.63</v>
      </c>
      <c r="M33" s="27">
        <f>+K33+L33</f>
        <v>24.39</v>
      </c>
      <c r="N33" s="27">
        <v>311.63631755946932</v>
      </c>
      <c r="O33" s="29">
        <f>+M33/N33</f>
        <v>7.8264305620751901E-2</v>
      </c>
      <c r="P33" s="30" t="s">
        <v>79</v>
      </c>
    </row>
    <row r="34" spans="2:16" ht="15.75" thickBot="1" x14ac:dyDescent="0.3">
      <c r="B34" s="32">
        <v>2014</v>
      </c>
      <c r="C34" s="33" t="s">
        <v>15</v>
      </c>
      <c r="D34" s="33">
        <v>16840111</v>
      </c>
      <c r="E34" s="34" t="s">
        <v>81</v>
      </c>
      <c r="F34" s="34" t="s">
        <v>85</v>
      </c>
      <c r="G34" s="34" t="s">
        <v>71</v>
      </c>
      <c r="H34" s="35">
        <v>38.386716</v>
      </c>
      <c r="I34" s="35">
        <v>-118.75987000000001</v>
      </c>
      <c r="J34" s="33" t="s">
        <v>19</v>
      </c>
      <c r="K34" s="36">
        <v>5.8654799999999998</v>
      </c>
      <c r="L34" s="36">
        <v>0.78749499999999995</v>
      </c>
      <c r="M34" s="36">
        <f>+K34+L34</f>
        <v>6.6529749999999996</v>
      </c>
      <c r="N34" s="36">
        <v>128.7172163741443</v>
      </c>
      <c r="O34" s="37">
        <f>+M34/N34</f>
        <v>5.1686753236347929E-2</v>
      </c>
      <c r="P34" s="38" t="s">
        <v>79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NV 80%ers</vt:lpstr>
    </vt:vector>
  </TitlesOfParts>
  <Company>National Park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Shepherd, Don</dc:creator>
  <cp:lastModifiedBy>Shepherd, Don</cp:lastModifiedBy>
  <dcterms:created xsi:type="dcterms:W3CDTF">2019-07-11T20:00:27Z</dcterms:created>
  <dcterms:modified xsi:type="dcterms:W3CDTF">2019-07-11T20:01:05Z</dcterms:modified>
</cp:coreProperties>
</file>